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Z:\PROGRAMS and PROJECTS\Programs Rider\Commercial &amp; Industrial\Flex Peak Program\tools\"/>
    </mc:Choice>
  </mc:AlternateContent>
  <xr:revisionPtr revIDLastSave="0" documentId="13_ncr:1_{D7FD7748-AD22-46AA-8E13-DA7CDCE88AEF}" xr6:coauthVersionLast="46" xr6:coauthVersionMax="46" xr10:uidLastSave="{00000000-0000-0000-0000-000000000000}"/>
  <bookViews>
    <workbookView xWindow="28680" yWindow="-120" windowWidth="29040" windowHeight="15840" xr2:uid="{00000000-000D-0000-FFFF-FFFF00000000}"/>
  </bookViews>
  <sheets>
    <sheet name="Flex Peak Incentive Estimate" sheetId="2" r:id="rId1"/>
    <sheet name="Calcs" sheetId="3"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3" l="1"/>
  <c r="C24" i="3"/>
  <c r="C23" i="3"/>
  <c r="B16" i="3"/>
  <c r="B17" i="3"/>
  <c r="B15" i="3"/>
  <c r="C19" i="3" s="1"/>
  <c r="C20" i="3" l="1"/>
  <c r="F12" i="3" s="1"/>
  <c r="C26" i="3"/>
  <c r="G12" i="3" s="1"/>
  <c r="C28" i="3" l="1"/>
  <c r="K7" i="2" s="1"/>
</calcChain>
</file>

<file path=xl/sharedStrings.xml><?xml version="1.0" encoding="utf-8"?>
<sst xmlns="http://schemas.openxmlformats.org/spreadsheetml/2006/main" count="43" uniqueCount="39">
  <si>
    <t>IDAHO POWER FLEX PEAK PROGRAM</t>
  </si>
  <si>
    <t>Schedule 82 (ID) and Schedule 76 (OR)</t>
  </si>
  <si>
    <t>a. Goals are 100% satisfied- nominated kW must be achieved for each hour during the events</t>
  </si>
  <si>
    <t>Example 2</t>
  </si>
  <si>
    <t>Fixed Payment</t>
  </si>
  <si>
    <t>Nomination (kW's)</t>
  </si>
  <si>
    <t>Total # of weeks/season</t>
  </si>
  <si>
    <t>Total # of events called</t>
  </si>
  <si>
    <t>Rate per kW</t>
  </si>
  <si>
    <t>Payment Per Week</t>
  </si>
  <si>
    <t>Total Fixed Payment</t>
  </si>
  <si>
    <t>Additional Variable Payment</t>
  </si>
  <si>
    <t>Total # of events greater than four</t>
  </si>
  <si>
    <t>Rate per kWh.</t>
  </si>
  <si>
    <t>Total hours per event</t>
  </si>
  <si>
    <t>Total Variable Payment</t>
  </si>
  <si>
    <t>Estimated Total Payment</t>
  </si>
  <si>
    <t># of Events</t>
  </si>
  <si>
    <t>Rate per kWh</t>
  </si>
  <si>
    <t>Total</t>
  </si>
  <si>
    <t>Fixed</t>
  </si>
  <si>
    <t>Variable</t>
  </si>
  <si>
    <t>Nomination (kW)</t>
  </si>
  <si>
    <t>Flex Peak Seasonal Incentive Estimate Tool</t>
  </si>
  <si>
    <t>How much can I expect to make for a season?</t>
  </si>
  <si>
    <t>There are many factors that will determine the total season incentive amount, which include the amount of Nominated kW, facility performance and number of events called.  A rough estimate is listed below:</t>
  </si>
  <si>
    <t>Input nomination  below to view the potential incentive opportunity</t>
  </si>
  <si>
    <t>Program Detail</t>
  </si>
  <si>
    <t>What is the Fixed Payment Amount?</t>
  </si>
  <si>
    <t>Calculation Assumptions:</t>
  </si>
  <si>
    <t>b. Four hours per event</t>
  </si>
  <si>
    <t>Example Incentive Description:</t>
  </si>
  <si>
    <t>What is the Variable Payment Amount?</t>
  </si>
  <si>
    <t>* A facility that has a nominated kW of 100 (shut off 125 HP motor) for the entire season with the minimum of three events and meet their nomination each time would get $4,225 for the season.</t>
  </si>
  <si>
    <t xml:space="preserve">The fixed payment amount is $3.25 per kW per week. Customers will get paid this amount even for weeks when an event is not called, up to their nominated amount. Those weeks when an event is called, customers will receive the $3.25 payment per kW based on the amount of actual kW reduction achieved during the event.  If customers provide more reduction during an event than their nominated kW, they are eligible to receive payment up to 20% above their nomination.
</t>
  </si>
  <si>
    <t xml:space="preserve">The variable payment amount is $0.20 per kWh. This amount is only implemented following the first four events for the season and is based on the amount of kW reduced during the event, multiplied by the length of event in hours.
</t>
  </si>
  <si>
    <t xml:space="preserve">* Fixed Capacity Payment Rate (to be prorated for partial weeks) $3.25 per Weekly Effective kW Reduction </t>
  </si>
  <si>
    <t>* Variable Energy Payment Rate (does not apply to first four Program Events) $0.20 per kWh (Actual kW x Hours of Event)</t>
  </si>
  <si>
    <t xml:space="preserve">* There will be an incentive adjustment if a participating facility does not achieve its nominated kW durring a demand response event. This adjustment will be a penalty of $2.00 per kW not achieved for each hour of the event. This incentive adjustment will not exceed the total incentive amount for the program season.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</si>
</sst>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2" x14ac:knownFonts="1">
    <font>
      <sz val="11"/>
      <color theme="1"/>
      <name val="Calibri"/>
      <family val="2"/>
      <scheme val="minor"/>
    </font>
    <font>
      <b/>
      <sz val="11"/>
      <color theme="1"/>
      <name val="Calibri"/>
      <family val="2"/>
      <scheme val="minor"/>
    </font>
    <font>
      <sz val="11"/>
      <color theme="1"/>
      <name val="Arial"/>
      <family val="2"/>
    </font>
    <font>
      <b/>
      <u/>
      <sz val="11"/>
      <color theme="1"/>
      <name val="Arial"/>
      <family val="2"/>
    </font>
    <font>
      <b/>
      <sz val="11"/>
      <color theme="1"/>
      <name val="Arial"/>
      <family val="2"/>
    </font>
    <font>
      <b/>
      <sz val="16"/>
      <color theme="1"/>
      <name val="Cambria"/>
      <family val="1"/>
      <scheme val="major"/>
    </font>
    <font>
      <b/>
      <sz val="14"/>
      <color theme="1"/>
      <name val="Cambria"/>
      <family val="1"/>
      <scheme val="major"/>
    </font>
    <font>
      <sz val="14"/>
      <color theme="1"/>
      <name val="Cambria"/>
      <family val="1"/>
      <scheme val="major"/>
    </font>
    <font>
      <sz val="11"/>
      <color theme="1"/>
      <name val="Cambria"/>
      <family val="1"/>
      <scheme val="major"/>
    </font>
    <font>
      <b/>
      <sz val="11"/>
      <color theme="1"/>
      <name val="Cambria"/>
      <family val="1"/>
      <scheme val="major"/>
    </font>
    <font>
      <i/>
      <sz val="11"/>
      <color theme="1"/>
      <name val="Cambria"/>
      <family val="1"/>
      <scheme val="major"/>
    </font>
    <font>
      <b/>
      <sz val="11"/>
      <color rgb="FF008789"/>
      <name val="Cambria"/>
      <family val="1"/>
      <scheme val="major"/>
    </font>
    <font>
      <b/>
      <sz val="12"/>
      <color theme="1"/>
      <name val="Cambria"/>
      <family val="1"/>
      <scheme val="major"/>
    </font>
    <font>
      <b/>
      <sz val="9"/>
      <color rgb="FF008789"/>
      <name val="Cambria"/>
      <family val="1"/>
      <scheme val="major"/>
    </font>
    <font>
      <b/>
      <sz val="14"/>
      <color rgb="FF008789"/>
      <name val="Cambria"/>
      <family val="1"/>
      <scheme val="major"/>
    </font>
    <font>
      <i/>
      <sz val="9"/>
      <color theme="1"/>
      <name val="Cambria"/>
      <family val="1"/>
      <scheme val="major"/>
    </font>
    <font>
      <b/>
      <sz val="12"/>
      <color rgb="FF008789"/>
      <name val="Cambria"/>
      <family val="1"/>
      <scheme val="major"/>
    </font>
    <font>
      <b/>
      <sz val="10"/>
      <color theme="1"/>
      <name val="Cambria"/>
      <family val="1"/>
      <scheme val="major"/>
    </font>
    <font>
      <sz val="10"/>
      <color theme="1"/>
      <name val="Cambria"/>
      <family val="1"/>
      <scheme val="major"/>
    </font>
    <font>
      <b/>
      <sz val="10"/>
      <name val="Cambria"/>
      <family val="1"/>
      <scheme val="major"/>
    </font>
    <font>
      <i/>
      <sz val="10"/>
      <color theme="1"/>
      <name val="Cambria"/>
      <family val="1"/>
      <scheme val="major"/>
    </font>
    <font>
      <b/>
      <sz val="28"/>
      <color rgb="FF00AF3F"/>
      <name val="Cambria"/>
      <family val="1"/>
      <scheme val="major"/>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FFFF99"/>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2" fillId="0" borderId="4" xfId="0" applyFont="1" applyBorder="1"/>
    <xf numFmtId="0" fontId="2" fillId="0" borderId="3" xfId="0" applyFont="1" applyBorder="1"/>
    <xf numFmtId="165" fontId="2" fillId="0" borderId="4" xfId="0" applyNumberFormat="1" applyFont="1" applyBorder="1"/>
    <xf numFmtId="165" fontId="2" fillId="0" borderId="4" xfId="0" applyNumberFormat="1" applyFont="1" applyFill="1" applyBorder="1"/>
    <xf numFmtId="0" fontId="2" fillId="0" borderId="4" xfId="0" applyFont="1" applyFill="1" applyBorder="1"/>
    <xf numFmtId="0" fontId="1" fillId="0" borderId="0" xfId="0" applyFont="1" applyAlignment="1">
      <alignment horizontal="center"/>
    </xf>
    <xf numFmtId="0" fontId="0" fillId="0" borderId="0" xfId="0" applyAlignment="1">
      <alignment horizontal="center"/>
    </xf>
    <xf numFmtId="0" fontId="4" fillId="0" borderId="3" xfId="0" applyFont="1" applyBorder="1"/>
    <xf numFmtId="0" fontId="4" fillId="0" borderId="9" xfId="0" applyFont="1" applyFill="1" applyBorder="1" applyAlignment="1">
      <alignment horizontal="left"/>
    </xf>
    <xf numFmtId="0" fontId="2" fillId="0" borderId="10" xfId="0" applyFont="1" applyBorder="1"/>
    <xf numFmtId="0" fontId="3" fillId="0" borderId="10" xfId="0" applyFont="1" applyBorder="1"/>
    <xf numFmtId="0" fontId="2" fillId="0" borderId="11" xfId="0" applyFont="1" applyBorder="1"/>
    <xf numFmtId="0" fontId="2" fillId="0" borderId="3" xfId="0" applyFont="1" applyFill="1" applyBorder="1"/>
    <xf numFmtId="0" fontId="4" fillId="3" borderId="3" xfId="0" applyFont="1" applyFill="1" applyBorder="1"/>
    <xf numFmtId="164" fontId="4" fillId="3" borderId="4" xfId="0" applyNumberFormat="1" applyFont="1" applyFill="1" applyBorder="1"/>
    <xf numFmtId="0" fontId="4" fillId="3" borderId="5" xfId="0" applyFont="1" applyFill="1" applyBorder="1"/>
    <xf numFmtId="164" fontId="4" fillId="3" borderId="6" xfId="0" applyNumberFormat="1" applyFont="1" applyFill="1" applyBorder="1"/>
    <xf numFmtId="0" fontId="2" fillId="0" borderId="10" xfId="0" applyFont="1" applyBorder="1" applyAlignment="1">
      <alignment horizontal="right"/>
    </xf>
    <xf numFmtId="0" fontId="2" fillId="0" borderId="7" xfId="0" applyFont="1" applyBorder="1" applyAlignment="1">
      <alignment horizontal="right"/>
    </xf>
    <xf numFmtId="0" fontId="0" fillId="2" borderId="7" xfId="0" applyFill="1" applyBorder="1" applyAlignment="1">
      <alignment horizontal="center"/>
    </xf>
    <xf numFmtId="165" fontId="0" fillId="2" borderId="7" xfId="0" applyNumberFormat="1" applyFill="1" applyBorder="1" applyAlignment="1">
      <alignment horizontal="center"/>
    </xf>
    <xf numFmtId="164" fontId="0" fillId="0" borderId="0" xfId="0" applyNumberFormat="1" applyAlignment="1">
      <alignment horizontal="center"/>
    </xf>
    <xf numFmtId="0" fontId="7" fillId="0" borderId="0" xfId="0" applyFont="1"/>
    <xf numFmtId="0" fontId="8" fillId="0" borderId="0" xfId="0" applyFont="1"/>
    <xf numFmtId="0" fontId="8" fillId="0" borderId="8" xfId="0" applyFont="1" applyBorder="1"/>
    <xf numFmtId="0" fontId="9" fillId="0" borderId="0" xfId="0" applyFont="1"/>
    <xf numFmtId="0" fontId="8" fillId="0" borderId="0" xfId="0" applyFont="1" applyBorder="1"/>
    <xf numFmtId="164" fontId="5" fillId="0" borderId="0" xfId="0" applyNumberFormat="1" applyFont="1" applyBorder="1" applyAlignment="1">
      <alignment horizontal="center"/>
    </xf>
    <xf numFmtId="0" fontId="10" fillId="0" borderId="0" xfId="0" applyFont="1" applyBorder="1" applyAlignment="1">
      <alignment horizontal="center" vertical="center" wrapText="1"/>
    </xf>
    <xf numFmtId="0" fontId="8" fillId="0" borderId="12" xfId="0" applyFont="1" applyBorder="1"/>
    <xf numFmtId="0" fontId="8" fillId="0" borderId="13" xfId="0" applyFont="1" applyBorder="1"/>
    <xf numFmtId="0" fontId="8" fillId="0" borderId="14" xfId="0" applyFont="1" applyBorder="1"/>
    <xf numFmtId="0" fontId="8" fillId="0" borderId="15" xfId="0" applyFont="1" applyBorder="1"/>
    <xf numFmtId="0" fontId="5" fillId="0" borderId="0" xfId="0" applyFont="1" applyBorder="1" applyAlignment="1">
      <alignment horizontal="center"/>
    </xf>
    <xf numFmtId="0" fontId="8" fillId="0" borderId="16" xfId="0" applyFont="1" applyBorder="1"/>
    <xf numFmtId="0" fontId="7" fillId="0" borderId="15" xfId="0" applyFont="1" applyBorder="1"/>
    <xf numFmtId="0" fontId="6" fillId="0" borderId="0" xfId="0" applyFont="1" applyBorder="1" applyAlignment="1">
      <alignment horizontal="center"/>
    </xf>
    <xf numFmtId="0" fontId="7" fillId="0" borderId="0" xfId="0" applyFont="1" applyBorder="1"/>
    <xf numFmtId="0" fontId="7" fillId="0" borderId="16" xfId="0" applyFont="1" applyBorder="1"/>
    <xf numFmtId="0" fontId="9" fillId="0" borderId="15" xfId="0" applyFont="1" applyBorder="1"/>
    <xf numFmtId="0" fontId="9" fillId="0" borderId="0" xfId="0" applyFont="1" applyBorder="1" applyAlignment="1">
      <alignment horizontal="center"/>
    </xf>
    <xf numFmtId="0" fontId="9" fillId="0" borderId="16" xfId="0" applyFont="1" applyBorder="1"/>
    <xf numFmtId="0" fontId="8" fillId="0" borderId="17" xfId="0" applyFont="1" applyBorder="1"/>
    <xf numFmtId="0" fontId="8" fillId="0" borderId="18" xfId="0" applyFont="1" applyBorder="1"/>
    <xf numFmtId="0" fontId="10" fillId="0" borderId="0" xfId="0" applyFont="1" applyBorder="1" applyAlignment="1">
      <alignment vertical="center" wrapText="1"/>
    </xf>
    <xf numFmtId="0" fontId="10" fillId="0" borderId="16" xfId="0" applyFont="1" applyBorder="1" applyAlignment="1">
      <alignment vertical="center" wrapText="1"/>
    </xf>
    <xf numFmtId="0" fontId="5" fillId="4" borderId="7" xfId="0" applyFont="1" applyFill="1" applyBorder="1" applyAlignment="1" applyProtection="1">
      <alignment horizontal="center"/>
      <protection locked="0"/>
    </xf>
    <xf numFmtId="0" fontId="11" fillId="0" borderId="0" xfId="0" applyFont="1" applyBorder="1" applyAlignment="1">
      <alignment vertical="center"/>
    </xf>
    <xf numFmtId="0" fontId="18" fillId="0" borderId="0" xfId="0" applyFont="1" applyBorder="1"/>
    <xf numFmtId="0" fontId="18" fillId="0" borderId="0" xfId="0" applyFont="1"/>
    <xf numFmtId="0" fontId="18" fillId="0" borderId="0" xfId="0" applyFont="1" applyAlignment="1">
      <alignment horizontal="left" wrapText="1"/>
    </xf>
    <xf numFmtId="164" fontId="14" fillId="0" borderId="0" xfId="0" applyNumberFormat="1" applyFont="1" applyBorder="1" applyAlignment="1"/>
    <xf numFmtId="0" fontId="9" fillId="0" borderId="0" xfId="0" applyFont="1" applyBorder="1"/>
    <xf numFmtId="0" fontId="14" fillId="0" borderId="0" xfId="0" applyFont="1"/>
    <xf numFmtId="0" fontId="16" fillId="0" borderId="0" xfId="0" applyFont="1"/>
    <xf numFmtId="0" fontId="15" fillId="0" borderId="0" xfId="0" applyFont="1" applyAlignment="1">
      <alignment horizontal="left" wrapText="1"/>
    </xf>
    <xf numFmtId="0" fontId="15" fillId="0" borderId="0" xfId="0" applyFont="1" applyAlignment="1">
      <alignment wrapText="1"/>
    </xf>
    <xf numFmtId="0" fontId="8" fillId="0" borderId="0" xfId="0" applyFont="1" applyBorder="1" applyAlignment="1">
      <alignment horizontal="left" wrapText="1"/>
    </xf>
    <xf numFmtId="0" fontId="12" fillId="0" borderId="0" xfId="0" applyFont="1" applyBorder="1" applyAlignment="1">
      <alignment horizontal="left"/>
    </xf>
    <xf numFmtId="164" fontId="19" fillId="0" borderId="0" xfId="0" applyNumberFormat="1" applyFont="1" applyBorder="1" applyAlignment="1">
      <alignment horizontal="left"/>
    </xf>
    <xf numFmtId="0" fontId="18" fillId="0" borderId="0" xfId="0" applyFont="1" applyAlignment="1">
      <alignment horizontal="left" wrapText="1"/>
    </xf>
    <xf numFmtId="0" fontId="17" fillId="0" borderId="0" xfId="0" applyFont="1" applyAlignment="1">
      <alignment horizontal="left"/>
    </xf>
    <xf numFmtId="0" fontId="18" fillId="0" borderId="0" xfId="0" applyFont="1" applyAlignment="1">
      <alignment horizontal="left"/>
    </xf>
    <xf numFmtId="0" fontId="20" fillId="0" borderId="0" xfId="0" applyFont="1" applyAlignment="1">
      <alignment horizontal="left" wrapText="1"/>
    </xf>
    <xf numFmtId="0" fontId="5" fillId="0" borderId="8" xfId="0" applyFont="1" applyBorder="1" applyAlignment="1">
      <alignment horizontal="center" vertical="center"/>
    </xf>
    <xf numFmtId="0" fontId="5" fillId="0" borderId="0" xfId="0" applyFont="1" applyBorder="1" applyAlignment="1">
      <alignment horizont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164" fontId="21" fillId="0" borderId="0" xfId="0" applyNumberFormat="1" applyFont="1" applyBorder="1" applyAlignment="1">
      <alignment horizontal="center"/>
    </xf>
    <xf numFmtId="164" fontId="14" fillId="0" borderId="0" xfId="0" applyNumberFormat="1" applyFont="1" applyBorder="1" applyAlignment="1">
      <alignment horizontal="left"/>
    </xf>
    <xf numFmtId="0" fontId="2" fillId="0" borderId="3" xfId="0" applyFont="1" applyFill="1" applyBorder="1" applyAlignment="1">
      <alignment horizontal="center"/>
    </xf>
    <xf numFmtId="0" fontId="0" fillId="0" borderId="4" xfId="0" applyFill="1" applyBorder="1" applyAlignment="1">
      <alignment horizontal="center"/>
    </xf>
    <xf numFmtId="0" fontId="4" fillId="0" borderId="1" xfId="0" applyFont="1" applyBorder="1" applyAlignment="1">
      <alignment horizontal="center"/>
    </xf>
    <xf numFmtId="0" fontId="1" fillId="0" borderId="2" xfId="0" applyFont="1" applyBorder="1" applyAlignment="1"/>
  </cellXfs>
  <cellStyles count="1">
    <cellStyle name="Normal" xfId="0" builtinId="0"/>
  </cellStyles>
  <dxfs count="0"/>
  <tableStyles count="0" defaultTableStyle="TableStyleMedium2" defaultPivotStyle="PivotStyleLight16"/>
  <colors>
    <mruColors>
      <color rgb="FF008789"/>
      <color rgb="FF00AF3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Calcs!$F$11</c:f>
              <c:strCache>
                <c:ptCount val="1"/>
                <c:pt idx="0">
                  <c:v>Fixed</c:v>
                </c:pt>
              </c:strCache>
            </c:strRef>
          </c:tx>
          <c:spPr>
            <a:solidFill>
              <a:srgbClr val="008789"/>
            </a:solidFill>
            <a:ln>
              <a:noFill/>
            </a:ln>
            <a:effectLst/>
            <a:sp3d/>
          </c:spPr>
          <c:invertIfNegative val="0"/>
          <c:dPt>
            <c:idx val="0"/>
            <c:invertIfNegative val="0"/>
            <c:bubble3D val="0"/>
            <c:spPr>
              <a:solidFill>
                <a:srgbClr val="008789"/>
              </a:solidFill>
              <a:ln>
                <a:solidFill>
                  <a:schemeClr val="bg1"/>
                </a:solidFill>
              </a:ln>
              <a:effectLst/>
              <a:sp3d>
                <a:contourClr>
                  <a:schemeClr val="bg1"/>
                </a:contourClr>
              </a:sp3d>
            </c:spPr>
            <c:extLst>
              <c:ext xmlns:c16="http://schemas.microsoft.com/office/drawing/2014/chart" uri="{C3380CC4-5D6E-409C-BE32-E72D297353CC}">
                <c16:uniqueId val="{00000000-1155-4914-A852-B7B03C4BB046}"/>
              </c:ext>
            </c:extLst>
          </c:dPt>
          <c:dLbls>
            <c:dLbl>
              <c:idx val="0"/>
              <c:tx>
                <c:rich>
                  <a:bodyPr/>
                  <a:lstStyle/>
                  <a:p>
                    <a:fld id="{E8D2C216-5333-442F-A40E-0AE65087098F}" type="SERIESNAME">
                      <a:rPr lang="en-US"/>
                      <a:pPr/>
                      <a:t>[SERIES NAME]</a:t>
                    </a:fld>
                    <a:r>
                      <a:rPr lang="en-US" baseline="0"/>
                      <a:t> </a:t>
                    </a:r>
                    <a:fld id="{AE3D1F87-792D-4F55-883B-94DC36ABBB03}" type="VALUE">
                      <a:rPr lang="en-US"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155-4914-A852-B7B03C4BB04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Calcs!$E$12</c:f>
              <c:strCache>
                <c:ptCount val="1"/>
                <c:pt idx="0">
                  <c:v>Total</c:v>
                </c:pt>
              </c:strCache>
            </c:strRef>
          </c:cat>
          <c:val>
            <c:numRef>
              <c:f>Calcs!$F$12</c:f>
              <c:numCache>
                <c:formatCode>"$"#,##0</c:formatCode>
                <c:ptCount val="1"/>
                <c:pt idx="0">
                  <c:v>4225</c:v>
                </c:pt>
              </c:numCache>
            </c:numRef>
          </c:val>
          <c:extLst>
            <c:ext xmlns:c16="http://schemas.microsoft.com/office/drawing/2014/chart" uri="{C3380CC4-5D6E-409C-BE32-E72D297353CC}">
              <c16:uniqueId val="{00000001-1155-4914-A852-B7B03C4BB046}"/>
            </c:ext>
          </c:extLst>
        </c:ser>
        <c:ser>
          <c:idx val="1"/>
          <c:order val="1"/>
          <c:tx>
            <c:strRef>
              <c:f>Calcs!$G$11</c:f>
              <c:strCache>
                <c:ptCount val="1"/>
                <c:pt idx="0">
                  <c:v>Variable</c:v>
                </c:pt>
              </c:strCache>
            </c:strRef>
          </c:tx>
          <c:spPr>
            <a:solidFill>
              <a:schemeClr val="accent2"/>
            </a:solidFill>
            <a:ln w="25400" cap="flat" cmpd="sng" algn="ctr">
              <a:solidFill>
                <a:schemeClr val="bg1"/>
              </a:solidFill>
              <a:prstDash val="solid"/>
            </a:ln>
            <a:effectLst/>
            <a:sp3d contourW="25400">
              <a:contourClr>
                <a:schemeClr val="bg1"/>
              </a:contourClr>
            </a:sp3d>
          </c:spPr>
          <c:invertIfNegative val="0"/>
          <c:dLbls>
            <c:dLbl>
              <c:idx val="0"/>
              <c:tx>
                <c:rich>
                  <a:bodyPr/>
                  <a:lstStyle/>
                  <a:p>
                    <a:fld id="{4A7F70B2-1CB1-4A19-B908-ED05411FE3B8}" type="SERIESNAME">
                      <a:rPr lang="en-US"/>
                      <a:pPr/>
                      <a:t>[SERIES NAME]</a:t>
                    </a:fld>
                    <a:r>
                      <a:rPr lang="en-US" baseline="0"/>
                      <a:t> </a:t>
                    </a:r>
                    <a:fld id="{7094E2F8-8CC6-4A8C-8112-CF6B8E5864B2}" type="VALUE">
                      <a:rPr lang="en-US"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1155-4914-A852-B7B03C4BB04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Calcs!$E$12</c:f>
              <c:strCache>
                <c:ptCount val="1"/>
                <c:pt idx="0">
                  <c:v>Total</c:v>
                </c:pt>
              </c:strCache>
            </c:strRef>
          </c:cat>
          <c:val>
            <c:numRef>
              <c:f>Calcs!$G$12</c:f>
              <c:numCache>
                <c:formatCode>"$"#,##0</c:formatCode>
                <c:ptCount val="1"/>
                <c:pt idx="0">
                  <c:v>0</c:v>
                </c:pt>
              </c:numCache>
            </c:numRef>
          </c:val>
          <c:extLst>
            <c:ext xmlns:c16="http://schemas.microsoft.com/office/drawing/2014/chart" uri="{C3380CC4-5D6E-409C-BE32-E72D297353CC}">
              <c16:uniqueId val="{00000003-1155-4914-A852-B7B03C4BB046}"/>
            </c:ext>
          </c:extLst>
        </c:ser>
        <c:dLbls>
          <c:showLegendKey val="0"/>
          <c:showVal val="0"/>
          <c:showCatName val="0"/>
          <c:showSerName val="0"/>
          <c:showPercent val="0"/>
          <c:showBubbleSize val="0"/>
        </c:dLbls>
        <c:gapWidth val="150"/>
        <c:shape val="box"/>
        <c:axId val="2054191119"/>
        <c:axId val="2054173647"/>
        <c:axId val="0"/>
      </c:bar3DChart>
      <c:catAx>
        <c:axId val="2054191119"/>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173647"/>
        <c:crosses val="autoZero"/>
        <c:auto val="1"/>
        <c:lblAlgn val="ctr"/>
        <c:lblOffset val="100"/>
        <c:noMultiLvlLbl val="0"/>
      </c:catAx>
      <c:valAx>
        <c:axId val="2054173647"/>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19111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Calcs!$F$11</c:f>
              <c:strCache>
                <c:ptCount val="1"/>
                <c:pt idx="0">
                  <c:v>Fixed</c:v>
                </c:pt>
              </c:strCache>
            </c:strRef>
          </c:tx>
          <c:spPr>
            <a:solidFill>
              <a:schemeClr val="accent1"/>
            </a:solidFill>
            <a:ln>
              <a:noFill/>
            </a:ln>
            <a:effectLst/>
            <a:sp3d/>
          </c:spPr>
          <c:invertIfNegative val="0"/>
          <c:dLbls>
            <c:dLbl>
              <c:idx val="0"/>
              <c:tx>
                <c:rich>
                  <a:bodyPr/>
                  <a:lstStyle/>
                  <a:p>
                    <a:fld id="{E8D2C216-5333-442F-A40E-0AE65087098F}" type="SERIESNAME">
                      <a:rPr lang="en-US"/>
                      <a:pPr/>
                      <a:t>[SERIES NAME]</a:t>
                    </a:fld>
                    <a:r>
                      <a:rPr lang="en-US" baseline="0"/>
                      <a:t> </a:t>
                    </a:r>
                    <a:fld id="{AE3D1F87-792D-4F55-883B-94DC36ABBB03}" type="VALUE">
                      <a:rPr lang="en-US"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DD8D-404A-BAF0-B20784DAFBE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Calcs!$E$12</c:f>
              <c:strCache>
                <c:ptCount val="1"/>
                <c:pt idx="0">
                  <c:v>Total</c:v>
                </c:pt>
              </c:strCache>
            </c:strRef>
          </c:cat>
          <c:val>
            <c:numRef>
              <c:f>Calcs!$F$12</c:f>
              <c:numCache>
                <c:formatCode>"$"#,##0</c:formatCode>
                <c:ptCount val="1"/>
                <c:pt idx="0">
                  <c:v>4225</c:v>
                </c:pt>
              </c:numCache>
            </c:numRef>
          </c:val>
          <c:extLst>
            <c:ext xmlns:c16="http://schemas.microsoft.com/office/drawing/2014/chart" uri="{C3380CC4-5D6E-409C-BE32-E72D297353CC}">
              <c16:uniqueId val="{00000001-DD8D-404A-BAF0-B20784DAFBE1}"/>
            </c:ext>
          </c:extLst>
        </c:ser>
        <c:ser>
          <c:idx val="1"/>
          <c:order val="1"/>
          <c:tx>
            <c:strRef>
              <c:f>Calcs!$G$11</c:f>
              <c:strCache>
                <c:ptCount val="1"/>
                <c:pt idx="0">
                  <c:v>Variable</c:v>
                </c:pt>
              </c:strCache>
            </c:strRef>
          </c:tx>
          <c:spPr>
            <a:solidFill>
              <a:schemeClr val="accent2"/>
            </a:solidFill>
            <a:ln>
              <a:noFill/>
            </a:ln>
            <a:effectLst/>
            <a:sp3d/>
          </c:spPr>
          <c:invertIfNegative val="0"/>
          <c:dLbls>
            <c:dLbl>
              <c:idx val="0"/>
              <c:tx>
                <c:rich>
                  <a:bodyPr/>
                  <a:lstStyle/>
                  <a:p>
                    <a:fld id="{4A7F70B2-1CB1-4A19-B908-ED05411FE3B8}" type="SERIESNAME">
                      <a:rPr lang="en-US"/>
                      <a:pPr/>
                      <a:t>[SERIES NAME]</a:t>
                    </a:fld>
                    <a:r>
                      <a:rPr lang="en-US" baseline="0"/>
                      <a:t> </a:t>
                    </a:r>
                    <a:fld id="{7094E2F8-8CC6-4A8C-8112-CF6B8E5864B2}" type="VALUE">
                      <a:rPr lang="en-US"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DD8D-404A-BAF0-B20784DAFBE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Calcs!$E$12</c:f>
              <c:strCache>
                <c:ptCount val="1"/>
                <c:pt idx="0">
                  <c:v>Total</c:v>
                </c:pt>
              </c:strCache>
            </c:strRef>
          </c:cat>
          <c:val>
            <c:numRef>
              <c:f>Calcs!$G$12</c:f>
              <c:numCache>
                <c:formatCode>"$"#,##0</c:formatCode>
                <c:ptCount val="1"/>
                <c:pt idx="0">
                  <c:v>0</c:v>
                </c:pt>
              </c:numCache>
            </c:numRef>
          </c:val>
          <c:extLst>
            <c:ext xmlns:c16="http://schemas.microsoft.com/office/drawing/2014/chart" uri="{C3380CC4-5D6E-409C-BE32-E72D297353CC}">
              <c16:uniqueId val="{00000003-DD8D-404A-BAF0-B20784DAFBE1}"/>
            </c:ext>
          </c:extLst>
        </c:ser>
        <c:dLbls>
          <c:showLegendKey val="0"/>
          <c:showVal val="0"/>
          <c:showCatName val="0"/>
          <c:showSerName val="0"/>
          <c:showPercent val="0"/>
          <c:showBubbleSize val="0"/>
        </c:dLbls>
        <c:gapWidth val="150"/>
        <c:shape val="box"/>
        <c:axId val="2054191119"/>
        <c:axId val="2054173647"/>
        <c:axId val="0"/>
      </c:bar3DChart>
      <c:catAx>
        <c:axId val="2054191119"/>
        <c:scaling>
          <c:orientation val="minMax"/>
        </c:scaling>
        <c:delete val="1"/>
        <c:axPos val="b"/>
        <c:numFmt formatCode="General" sourceLinked="1"/>
        <c:majorTickMark val="none"/>
        <c:minorTickMark val="none"/>
        <c:tickLblPos val="nextTo"/>
        <c:crossAx val="2054173647"/>
        <c:crosses val="autoZero"/>
        <c:auto val="1"/>
        <c:lblAlgn val="ctr"/>
        <c:lblOffset val="100"/>
        <c:noMultiLvlLbl val="0"/>
      </c:catAx>
      <c:valAx>
        <c:axId val="2054173647"/>
        <c:scaling>
          <c:orientation val="minMax"/>
        </c:scaling>
        <c:delete val="1"/>
        <c:axPos val="l"/>
        <c:numFmt formatCode="&quot;$&quot;#,##0" sourceLinked="1"/>
        <c:majorTickMark val="none"/>
        <c:minorTickMark val="none"/>
        <c:tickLblPos val="nextTo"/>
        <c:crossAx val="20541911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0</xdr:colOff>
      <xdr:row>8</xdr:row>
      <xdr:rowOff>0</xdr:rowOff>
    </xdr:from>
    <xdr:to>
      <xdr:col>13</xdr:col>
      <xdr:colOff>0</xdr:colOff>
      <xdr:row>11</xdr:row>
      <xdr:rowOff>0</xdr:rowOff>
    </xdr:to>
    <xdr:graphicFrame macro="">
      <xdr:nvGraphicFramePr>
        <xdr:cNvPr id="6" name="Chart 5">
          <a:extLst>
            <a:ext uri="{FF2B5EF4-FFF2-40B4-BE49-F238E27FC236}">
              <a16:creationId xmlns:a16="http://schemas.microsoft.com/office/drawing/2014/main" id="{5DD443E6-3D4F-4716-991B-EE6CD33CC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160020</xdr:colOff>
      <xdr:row>0</xdr:row>
      <xdr:rowOff>38100</xdr:rowOff>
    </xdr:from>
    <xdr:to>
      <xdr:col>13</xdr:col>
      <xdr:colOff>274048</xdr:colOff>
      <xdr:row>2</xdr:row>
      <xdr:rowOff>107756</xdr:rowOff>
    </xdr:to>
    <xdr:pic>
      <xdr:nvPicPr>
        <xdr:cNvPr id="3" name="Picture 2">
          <a:extLst>
            <a:ext uri="{FF2B5EF4-FFF2-40B4-BE49-F238E27FC236}">
              <a16:creationId xmlns:a16="http://schemas.microsoft.com/office/drawing/2014/main" id="{13632ADC-A9AE-4654-ABD2-EA859811079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34200" y="38100"/>
          <a:ext cx="1668508" cy="48113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0</xdr:rowOff>
    </xdr:from>
    <xdr:to>
      <xdr:col>8</xdr:col>
      <xdr:colOff>0</xdr:colOff>
      <xdr:row>27</xdr:row>
      <xdr:rowOff>76200</xdr:rowOff>
    </xdr:to>
    <xdr:graphicFrame macro="">
      <xdr:nvGraphicFramePr>
        <xdr:cNvPr id="6" name="Chart 5">
          <a:extLst>
            <a:ext uri="{FF2B5EF4-FFF2-40B4-BE49-F238E27FC236}">
              <a16:creationId xmlns:a16="http://schemas.microsoft.com/office/drawing/2014/main" id="{2B1F547F-1162-4823-ABBA-7A30B64C5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1A6D-AFA4-465D-96E3-3C5E8C25521B}">
  <dimension ref="B1:N29"/>
  <sheetViews>
    <sheetView showGridLines="0" tabSelected="1" workbookViewId="0"/>
  </sheetViews>
  <sheetFormatPr defaultColWidth="9.140625" defaultRowHeight="14.25" x14ac:dyDescent="0.2"/>
  <cols>
    <col min="1" max="1" width="9.140625" style="24"/>
    <col min="2" max="3" width="1.7109375" style="24" customWidth="1"/>
    <col min="4" max="4" width="22.7109375" style="24" customWidth="1"/>
    <col min="5" max="5" width="1.7109375" style="24" customWidth="1"/>
    <col min="6" max="6" width="26" style="24" customWidth="1"/>
    <col min="7" max="7" width="3.42578125" style="24" customWidth="1"/>
    <col min="8" max="8" width="4.85546875" style="24" customWidth="1"/>
    <col min="9" max="9" width="6.7109375" style="24" customWidth="1"/>
    <col min="10" max="10" width="1.7109375" style="24" customWidth="1"/>
    <col min="11" max="11" width="22.7109375" style="24" customWidth="1"/>
    <col min="12" max="12" width="1.7109375" style="24" customWidth="1"/>
    <col min="13" max="13" width="22.7109375" style="24" customWidth="1"/>
    <col min="14" max="14" width="4.42578125" style="24" customWidth="1"/>
    <col min="15" max="16384" width="9.140625" style="24"/>
  </cols>
  <sheetData>
    <row r="1" spans="2:14" ht="18" x14ac:dyDescent="0.25">
      <c r="D1" s="54" t="s">
        <v>0</v>
      </c>
    </row>
    <row r="2" spans="2:14" ht="15.75" x14ac:dyDescent="0.25">
      <c r="D2" s="55" t="s">
        <v>1</v>
      </c>
    </row>
    <row r="5" spans="2:14" ht="27" customHeight="1" x14ac:dyDescent="0.2">
      <c r="C5" s="65" t="s">
        <v>23</v>
      </c>
      <c r="D5" s="65"/>
      <c r="E5" s="65"/>
      <c r="F5" s="65"/>
      <c r="G5" s="65"/>
      <c r="H5" s="65"/>
      <c r="I5" s="65"/>
      <c r="J5" s="65"/>
      <c r="K5" s="65"/>
      <c r="L5" s="65"/>
      <c r="M5" s="65"/>
      <c r="N5" s="65"/>
    </row>
    <row r="6" spans="2:14" ht="9.9499999999999993" customHeight="1" x14ac:dyDescent="0.2">
      <c r="B6" s="30"/>
      <c r="C6" s="31"/>
      <c r="D6" s="31"/>
      <c r="E6" s="31"/>
      <c r="F6" s="31"/>
      <c r="G6" s="31"/>
      <c r="H6" s="31"/>
      <c r="I6" s="31"/>
      <c r="J6" s="31"/>
      <c r="K6" s="31"/>
      <c r="L6" s="31"/>
      <c r="M6" s="31"/>
      <c r="N6" s="32"/>
    </row>
    <row r="7" spans="2:14" ht="20.25" x14ac:dyDescent="0.3">
      <c r="B7" s="33"/>
      <c r="C7" s="27"/>
      <c r="D7" s="66" t="s">
        <v>27</v>
      </c>
      <c r="E7" s="66"/>
      <c r="F7" s="66"/>
      <c r="G7" s="34"/>
      <c r="H7" s="35"/>
      <c r="I7" s="27"/>
      <c r="J7" s="27"/>
      <c r="K7" s="69">
        <f>Calcs!$C$28</f>
        <v>4225</v>
      </c>
      <c r="L7" s="69"/>
      <c r="M7" s="69"/>
      <c r="N7" s="35"/>
    </row>
    <row r="8" spans="2:14" ht="21" customHeight="1" x14ac:dyDescent="0.3">
      <c r="B8" s="33"/>
      <c r="C8" s="52"/>
      <c r="D8" s="70" t="s">
        <v>28</v>
      </c>
      <c r="E8" s="70"/>
      <c r="F8" s="70"/>
      <c r="G8" s="28"/>
      <c r="H8" s="35"/>
      <c r="I8" s="27"/>
      <c r="J8" s="27"/>
      <c r="K8" s="69"/>
      <c r="L8" s="69"/>
      <c r="M8" s="69"/>
      <c r="N8" s="35"/>
    </row>
    <row r="9" spans="2:14" ht="154.15" customHeight="1" x14ac:dyDescent="0.2">
      <c r="B9" s="33"/>
      <c r="C9" s="27"/>
      <c r="D9" s="58" t="s">
        <v>34</v>
      </c>
      <c r="E9" s="58"/>
      <c r="F9" s="58"/>
      <c r="G9" s="58"/>
      <c r="H9" s="46"/>
      <c r="I9" s="45"/>
      <c r="J9" s="29"/>
      <c r="K9" s="27"/>
      <c r="L9" s="27"/>
      <c r="M9" s="27"/>
      <c r="N9" s="35"/>
    </row>
    <row r="10" spans="2:14" ht="31.15" customHeight="1" x14ac:dyDescent="0.25">
      <c r="B10" s="33"/>
      <c r="C10" s="52"/>
      <c r="D10" s="70" t="s">
        <v>32</v>
      </c>
      <c r="E10" s="70"/>
      <c r="F10" s="70"/>
      <c r="G10" s="70"/>
      <c r="H10" s="70"/>
      <c r="I10" s="70"/>
      <c r="J10" s="29"/>
      <c r="K10" s="27"/>
      <c r="L10" s="27"/>
      <c r="M10" s="27"/>
      <c r="N10" s="35"/>
    </row>
    <row r="11" spans="2:14" ht="86.45" customHeight="1" x14ac:dyDescent="0.2">
      <c r="B11" s="33"/>
      <c r="C11" s="27"/>
      <c r="D11" s="58" t="s">
        <v>35</v>
      </c>
      <c r="E11" s="58"/>
      <c r="F11" s="58"/>
      <c r="G11" s="58"/>
      <c r="H11" s="27"/>
      <c r="I11" s="45"/>
      <c r="J11" s="29"/>
      <c r="K11" s="27"/>
      <c r="L11" s="27"/>
      <c r="M11" s="27"/>
      <c r="N11" s="35"/>
    </row>
    <row r="12" spans="2:14" ht="18" customHeight="1" x14ac:dyDescent="0.2">
      <c r="B12" s="33"/>
      <c r="C12" s="27"/>
      <c r="D12" s="48"/>
      <c r="E12" s="48"/>
      <c r="F12" s="48"/>
      <c r="G12" s="48"/>
      <c r="H12" s="48"/>
      <c r="I12" s="67" t="s">
        <v>26</v>
      </c>
      <c r="J12" s="67"/>
      <c r="K12" s="67"/>
      <c r="L12" s="67"/>
      <c r="M12" s="67"/>
      <c r="N12" s="68"/>
    </row>
    <row r="13" spans="2:14" s="23" customFormat="1" ht="18" x14ac:dyDescent="0.25">
      <c r="B13" s="36"/>
      <c r="C13" s="38"/>
      <c r="D13" s="37"/>
      <c r="E13" s="37"/>
      <c r="F13" s="37"/>
      <c r="G13" s="37"/>
      <c r="H13" s="38"/>
      <c r="I13" s="38"/>
      <c r="J13" s="38"/>
      <c r="K13" s="37" t="s">
        <v>22</v>
      </c>
      <c r="L13" s="37"/>
      <c r="M13" s="37" t="s">
        <v>17</v>
      </c>
      <c r="N13" s="39"/>
    </row>
    <row r="14" spans="2:14" s="26" customFormat="1" ht="20.25" x14ac:dyDescent="0.3">
      <c r="B14" s="40"/>
      <c r="C14" s="53"/>
      <c r="D14" s="37"/>
      <c r="E14" s="37"/>
      <c r="F14" s="37"/>
      <c r="G14" s="41"/>
      <c r="H14" s="41"/>
      <c r="I14" s="41"/>
      <c r="J14" s="41"/>
      <c r="K14" s="47">
        <v>100</v>
      </c>
      <c r="L14" s="41"/>
      <c r="M14" s="47">
        <v>3</v>
      </c>
      <c r="N14" s="42"/>
    </row>
    <row r="15" spans="2:14" ht="9.9499999999999993" customHeight="1" x14ac:dyDescent="0.2">
      <c r="B15" s="43"/>
      <c r="C15" s="25"/>
      <c r="D15" s="25"/>
      <c r="E15" s="25"/>
      <c r="F15" s="25"/>
      <c r="G15" s="25"/>
      <c r="H15" s="25"/>
      <c r="I15" s="25"/>
      <c r="J15" s="25"/>
      <c r="K15" s="25"/>
      <c r="L15" s="25"/>
      <c r="M15" s="25"/>
      <c r="N15" s="44"/>
    </row>
    <row r="16" spans="2:14" ht="9.9499999999999993" customHeight="1" x14ac:dyDescent="0.2">
      <c r="C16" s="27"/>
      <c r="D16" s="27"/>
      <c r="E16" s="27"/>
      <c r="F16" s="27"/>
      <c r="G16" s="27"/>
      <c r="H16" s="27"/>
      <c r="I16" s="27"/>
      <c r="J16" s="27"/>
      <c r="K16" s="27"/>
      <c r="L16" s="27"/>
      <c r="M16" s="27"/>
      <c r="N16" s="27"/>
    </row>
    <row r="17" spans="2:14" ht="9.9499999999999993" customHeight="1" x14ac:dyDescent="0.2">
      <c r="C17" s="27"/>
      <c r="D17" s="27"/>
      <c r="E17" s="27"/>
      <c r="F17" s="27"/>
      <c r="G17" s="27"/>
      <c r="H17" s="27"/>
      <c r="I17" s="27"/>
      <c r="J17" s="27"/>
      <c r="K17" s="27"/>
      <c r="L17" s="27"/>
      <c r="M17" s="27"/>
      <c r="N17" s="27"/>
    </row>
    <row r="18" spans="2:14" ht="15" customHeight="1" x14ac:dyDescent="0.25">
      <c r="B18" s="59" t="s">
        <v>31</v>
      </c>
      <c r="C18" s="59"/>
      <c r="D18" s="59"/>
      <c r="E18" s="59"/>
      <c r="F18" s="59"/>
      <c r="G18" s="49"/>
      <c r="H18" s="49"/>
      <c r="I18" s="49"/>
      <c r="J18" s="49"/>
      <c r="K18" s="49"/>
      <c r="L18" s="49"/>
      <c r="M18" s="49"/>
      <c r="N18" s="27"/>
    </row>
    <row r="19" spans="2:14" ht="18" customHeight="1" x14ac:dyDescent="0.2">
      <c r="B19" s="60" t="s">
        <v>24</v>
      </c>
      <c r="C19" s="60"/>
      <c r="D19" s="60"/>
      <c r="E19" s="60"/>
      <c r="F19" s="60"/>
      <c r="G19" s="49"/>
      <c r="H19" s="49"/>
      <c r="I19" s="49"/>
      <c r="J19" s="49"/>
      <c r="K19" s="49"/>
      <c r="L19" s="49"/>
      <c r="M19" s="49"/>
      <c r="N19" s="27"/>
    </row>
    <row r="20" spans="2:14" ht="26.45" customHeight="1" x14ac:dyDescent="0.2">
      <c r="C20" s="61" t="s">
        <v>25</v>
      </c>
      <c r="D20" s="61"/>
      <c r="E20" s="61"/>
      <c r="F20" s="61"/>
      <c r="G20" s="61"/>
      <c r="H20" s="61"/>
      <c r="I20" s="61"/>
      <c r="J20" s="61"/>
      <c r="K20" s="61"/>
      <c r="L20" s="61"/>
      <c r="M20" s="61"/>
    </row>
    <row r="21" spans="2:14" ht="39" customHeight="1" x14ac:dyDescent="0.2">
      <c r="C21" s="50"/>
      <c r="D21" s="64" t="s">
        <v>33</v>
      </c>
      <c r="E21" s="64"/>
      <c r="F21" s="64"/>
      <c r="G21" s="64"/>
      <c r="H21" s="64"/>
      <c r="I21" s="64"/>
      <c r="J21" s="64"/>
      <c r="K21" s="64"/>
      <c r="L21" s="64"/>
      <c r="M21" s="64"/>
    </row>
    <row r="22" spans="2:14" ht="15" customHeight="1" x14ac:dyDescent="0.2">
      <c r="C22" s="50"/>
      <c r="D22" s="51"/>
      <c r="E22" s="51"/>
      <c r="F22" s="51"/>
      <c r="G22" s="51"/>
      <c r="H22" s="51"/>
      <c r="I22" s="51"/>
      <c r="J22" s="51"/>
      <c r="K22" s="51"/>
      <c r="L22" s="51"/>
      <c r="M22" s="51"/>
    </row>
    <row r="23" spans="2:14" ht="14.45" customHeight="1" x14ac:dyDescent="0.2">
      <c r="B23" s="62" t="s">
        <v>29</v>
      </c>
      <c r="C23" s="62"/>
      <c r="D23" s="62"/>
      <c r="E23" s="62"/>
      <c r="F23" s="62"/>
      <c r="G23" s="50"/>
      <c r="H23" s="50"/>
      <c r="I23" s="50"/>
      <c r="J23" s="50"/>
      <c r="K23" s="50"/>
      <c r="L23" s="50"/>
      <c r="M23" s="50"/>
    </row>
    <row r="24" spans="2:14" ht="14.45" customHeight="1" x14ac:dyDescent="0.2">
      <c r="C24" s="63" t="s">
        <v>2</v>
      </c>
      <c r="D24" s="63"/>
      <c r="E24" s="63"/>
      <c r="F24" s="63"/>
      <c r="G24" s="63"/>
      <c r="H24" s="63"/>
      <c r="I24" s="63"/>
      <c r="J24" s="63"/>
      <c r="K24" s="63"/>
      <c r="L24" s="63"/>
      <c r="M24" s="63"/>
    </row>
    <row r="25" spans="2:14" ht="14.45" customHeight="1" x14ac:dyDescent="0.2">
      <c r="C25" s="63" t="s">
        <v>30</v>
      </c>
      <c r="D25" s="63"/>
      <c r="E25" s="63"/>
      <c r="F25" s="63"/>
      <c r="G25" s="63"/>
      <c r="H25" s="63"/>
      <c r="I25" s="63"/>
      <c r="J25" s="63"/>
      <c r="K25" s="63"/>
      <c r="L25" s="63"/>
      <c r="M25" s="63"/>
    </row>
    <row r="26" spans="2:14" ht="27.75" customHeight="1" x14ac:dyDescent="0.2">
      <c r="C26" s="56" t="s">
        <v>36</v>
      </c>
      <c r="D26" s="56"/>
      <c r="E26" s="56"/>
      <c r="F26" s="56"/>
      <c r="G26" s="56"/>
      <c r="H26" s="56"/>
      <c r="I26" s="56"/>
      <c r="J26" s="56"/>
      <c r="K26" s="56"/>
      <c r="L26" s="56"/>
      <c r="M26" s="56"/>
    </row>
    <row r="27" spans="2:14" ht="15" customHeight="1" x14ac:dyDescent="0.2">
      <c r="C27" s="56" t="s">
        <v>37</v>
      </c>
      <c r="D27" s="56"/>
      <c r="E27" s="56"/>
      <c r="F27" s="56"/>
      <c r="G27" s="56"/>
      <c r="H27" s="56"/>
      <c r="I27" s="56"/>
      <c r="J27" s="56"/>
      <c r="K27" s="56"/>
      <c r="L27" s="56"/>
      <c r="M27" s="56"/>
    </row>
    <row r="28" spans="2:14" x14ac:dyDescent="0.2">
      <c r="C28" s="57" t="s">
        <v>38</v>
      </c>
      <c r="D28" s="57"/>
      <c r="E28" s="57"/>
      <c r="F28" s="57"/>
      <c r="G28" s="57"/>
      <c r="H28" s="57"/>
      <c r="I28" s="57"/>
      <c r="J28" s="57"/>
      <c r="K28" s="57"/>
      <c r="L28" s="57"/>
      <c r="M28" s="57"/>
    </row>
    <row r="29" spans="2:14" x14ac:dyDescent="0.2">
      <c r="C29" s="57"/>
      <c r="D29" s="57"/>
      <c r="E29" s="57"/>
      <c r="F29" s="57"/>
      <c r="G29" s="57"/>
      <c r="H29" s="57"/>
      <c r="I29" s="57"/>
      <c r="J29" s="57"/>
      <c r="K29" s="57"/>
      <c r="L29" s="57"/>
      <c r="M29" s="57"/>
    </row>
  </sheetData>
  <sheetProtection selectLockedCells="1"/>
  <mergeCells count="19">
    <mergeCell ref="C5:N5"/>
    <mergeCell ref="D7:F7"/>
    <mergeCell ref="I12:N12"/>
    <mergeCell ref="D9:G9"/>
    <mergeCell ref="K7:M8"/>
    <mergeCell ref="D8:F8"/>
    <mergeCell ref="D10:F10"/>
    <mergeCell ref="G10:I10"/>
    <mergeCell ref="C27:M27"/>
    <mergeCell ref="C28:M29"/>
    <mergeCell ref="D11:G11"/>
    <mergeCell ref="B18:F18"/>
    <mergeCell ref="B19:F19"/>
    <mergeCell ref="C20:M20"/>
    <mergeCell ref="C26:M26"/>
    <mergeCell ref="B23:F23"/>
    <mergeCell ref="C24:M24"/>
    <mergeCell ref="C25:M25"/>
    <mergeCell ref="D21:M21"/>
  </mergeCells>
  <dataValidations count="1">
    <dataValidation type="list" allowBlank="1" showInputMessage="1" showErrorMessage="1" sqref="M14" xr:uid="{CB920947-C4EB-4ADE-91BF-5915BCDDF6E7}">
      <formula1>"3,4,5,6,7,8,9,10"</formula1>
    </dataValidation>
  </dataValidations>
  <pageMargins left="0.7" right="0.7" top="0.75" bottom="0.75" header="0.3" footer="0.3"/>
  <pageSetup orientation="portrait" r:id="rId1"/>
  <headerFooter>
    <oddFooter>&amp;C&amp;1#&amp;"Calibri"&amp;10&amp;K000000Internal Use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CF015-A29C-40B4-867A-4796572FB5EC}">
  <dimension ref="A2:G28"/>
  <sheetViews>
    <sheetView workbookViewId="0">
      <selection activeCell="M18" sqref="M18"/>
    </sheetView>
  </sheetViews>
  <sheetFormatPr defaultRowHeight="15" x14ac:dyDescent="0.25"/>
  <cols>
    <col min="1" max="1" width="32.85546875" bestFit="1" customWidth="1"/>
    <col min="2" max="2" width="26.7109375" style="7" customWidth="1"/>
    <col min="4" max="4" width="26.7109375" customWidth="1"/>
  </cols>
  <sheetData>
    <row r="2" spans="1:7" x14ac:dyDescent="0.25">
      <c r="A2" s="8" t="s">
        <v>4</v>
      </c>
    </row>
    <row r="3" spans="1:7" x14ac:dyDescent="0.25">
      <c r="A3" s="19" t="s">
        <v>6</v>
      </c>
      <c r="B3" s="20">
        <v>13</v>
      </c>
    </row>
    <row r="6" spans="1:7" x14ac:dyDescent="0.25">
      <c r="A6" s="8" t="s">
        <v>11</v>
      </c>
    </row>
    <row r="7" spans="1:7" x14ac:dyDescent="0.25">
      <c r="A7" s="19" t="s">
        <v>18</v>
      </c>
      <c r="B7" s="21">
        <v>0.2</v>
      </c>
    </row>
    <row r="8" spans="1:7" x14ac:dyDescent="0.25">
      <c r="A8" s="19" t="s">
        <v>14</v>
      </c>
      <c r="B8" s="20">
        <v>4</v>
      </c>
    </row>
    <row r="11" spans="1:7" ht="15.75" thickBot="1" x14ac:dyDescent="0.3">
      <c r="F11" s="6" t="s">
        <v>20</v>
      </c>
      <c r="G11" s="6" t="s">
        <v>21</v>
      </c>
    </row>
    <row r="12" spans="1:7" x14ac:dyDescent="0.25">
      <c r="A12" s="9"/>
      <c r="B12" s="73" t="s">
        <v>3</v>
      </c>
      <c r="C12" s="74"/>
      <c r="E12" s="6" t="s">
        <v>19</v>
      </c>
      <c r="F12" s="22">
        <f>C20</f>
        <v>4225</v>
      </c>
      <c r="G12" s="22">
        <f>C26</f>
        <v>0</v>
      </c>
    </row>
    <row r="13" spans="1:7" x14ac:dyDescent="0.25">
      <c r="A13" s="10"/>
      <c r="B13" s="2"/>
      <c r="C13" s="1"/>
    </row>
    <row r="14" spans="1:7" x14ac:dyDescent="0.25">
      <c r="A14" s="11" t="s">
        <v>4</v>
      </c>
      <c r="B14" s="2"/>
      <c r="C14" s="1"/>
    </row>
    <row r="15" spans="1:7" x14ac:dyDescent="0.25">
      <c r="A15" s="18" t="s">
        <v>5</v>
      </c>
      <c r="B15" s="71">
        <f>'Flex Peak Incentive Estimate'!K14</f>
        <v>100</v>
      </c>
      <c r="C15" s="72"/>
    </row>
    <row r="16" spans="1:7" x14ac:dyDescent="0.25">
      <c r="A16" s="18" t="s">
        <v>6</v>
      </c>
      <c r="B16" s="71">
        <f>B3</f>
        <v>13</v>
      </c>
      <c r="C16" s="72"/>
    </row>
    <row r="17" spans="1:3" x14ac:dyDescent="0.25">
      <c r="A17" s="18" t="s">
        <v>7</v>
      </c>
      <c r="B17" s="71">
        <f>'Flex Peak Incentive Estimate'!M14</f>
        <v>3</v>
      </c>
      <c r="C17" s="72"/>
    </row>
    <row r="18" spans="1:3" x14ac:dyDescent="0.25">
      <c r="A18" s="10"/>
      <c r="B18" s="2" t="s">
        <v>8</v>
      </c>
      <c r="C18" s="4">
        <v>3.25</v>
      </c>
    </row>
    <row r="19" spans="1:3" x14ac:dyDescent="0.25">
      <c r="A19" s="10"/>
      <c r="B19" s="2" t="s">
        <v>9</v>
      </c>
      <c r="C19" s="3">
        <f>B15*C18</f>
        <v>325</v>
      </c>
    </row>
    <row r="20" spans="1:3" x14ac:dyDescent="0.25">
      <c r="A20" s="10"/>
      <c r="B20" s="14" t="s">
        <v>10</v>
      </c>
      <c r="C20" s="15">
        <f>C19*B16</f>
        <v>4225</v>
      </c>
    </row>
    <row r="21" spans="1:3" x14ac:dyDescent="0.25">
      <c r="A21" s="10"/>
      <c r="B21" s="2"/>
      <c r="C21" s="1"/>
    </row>
    <row r="22" spans="1:3" x14ac:dyDescent="0.25">
      <c r="A22" s="11" t="s">
        <v>11</v>
      </c>
      <c r="B22" s="2"/>
      <c r="C22" s="1"/>
    </row>
    <row r="23" spans="1:3" x14ac:dyDescent="0.25">
      <c r="A23" s="18" t="s">
        <v>12</v>
      </c>
      <c r="B23" s="13"/>
      <c r="C23" s="5">
        <f>IF('Flex Peak Incentive Estimate'!M14&gt;4,('Flex Peak Incentive Estimate'!M14-4),0)</f>
        <v>0</v>
      </c>
    </row>
    <row r="24" spans="1:3" x14ac:dyDescent="0.25">
      <c r="A24" s="18" t="s">
        <v>13</v>
      </c>
      <c r="B24" s="13"/>
      <c r="C24" s="4">
        <f>B7</f>
        <v>0.2</v>
      </c>
    </row>
    <row r="25" spans="1:3" x14ac:dyDescent="0.25">
      <c r="A25" s="18" t="s">
        <v>14</v>
      </c>
      <c r="B25" s="13"/>
      <c r="C25" s="5">
        <f>B8</f>
        <v>4</v>
      </c>
    </row>
    <row r="26" spans="1:3" x14ac:dyDescent="0.25">
      <c r="A26" s="10"/>
      <c r="B26" s="14" t="s">
        <v>15</v>
      </c>
      <c r="C26" s="15">
        <f>B15*C23*C24*C25</f>
        <v>0</v>
      </c>
    </row>
    <row r="27" spans="1:3" x14ac:dyDescent="0.25">
      <c r="A27" s="10"/>
      <c r="B27" s="2"/>
      <c r="C27" s="1"/>
    </row>
    <row r="28" spans="1:3" ht="15.75" thickBot="1" x14ac:dyDescent="0.3">
      <c r="A28" s="12"/>
      <c r="B28" s="16" t="s">
        <v>16</v>
      </c>
      <c r="C28" s="17">
        <f>C20+C26</f>
        <v>4225</v>
      </c>
    </row>
  </sheetData>
  <mergeCells count="4">
    <mergeCell ref="B16:C16"/>
    <mergeCell ref="B17:C17"/>
    <mergeCell ref="B12:C12"/>
    <mergeCell ref="B15:C15"/>
  </mergeCells>
  <pageMargins left="0.7" right="0.7" top="0.75" bottom="0.75" header="0.3" footer="0.3"/>
  <pageSetup orientation="portrait" r:id="rId1"/>
  <headerFooter>
    <oddFooter>&amp;C&amp;1#&amp;"Calibri"&amp;10&amp;K000000Internal Use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Flex Peak Incentive Estimate</vt:lpstr>
      <vt:lpstr>Calcs</vt:lpstr>
    </vt:vector>
  </TitlesOfParts>
  <Manager/>
  <Company>IPCO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Zeke VanHooser</dc:creator>
  <cp:keywords/>
  <dc:description/>
  <cp:lastModifiedBy>Guynes, Jonathon</cp:lastModifiedBy>
  <cp:revision/>
  <dcterms:created xsi:type="dcterms:W3CDTF">2017-02-13T14:44:13Z</dcterms:created>
  <dcterms:modified xsi:type="dcterms:W3CDTF">2022-04-19T15:24:52Z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66c61f-cb7f-4f39-bb43-b4328370dee1_Enabled">
    <vt:lpwstr>true</vt:lpwstr>
  </property>
  <property fmtid="{D5CDD505-2E9C-101B-9397-08002B2CF9AE}" pid="3" name="MSIP_Label_7a66c61f-cb7f-4f39-bb43-b4328370dee1_SetDate">
    <vt:lpwstr>2022-04-19T15:24:52Z</vt:lpwstr>
  </property>
  <property fmtid="{D5CDD505-2E9C-101B-9397-08002B2CF9AE}" pid="4" name="MSIP_Label_7a66c61f-cb7f-4f39-bb43-b4328370dee1_Method">
    <vt:lpwstr>Standard</vt:lpwstr>
  </property>
  <property fmtid="{D5CDD505-2E9C-101B-9397-08002B2CF9AE}" pid="5" name="MSIP_Label_7a66c61f-cb7f-4f39-bb43-b4328370dee1_Name">
    <vt:lpwstr>Internal Use Only</vt:lpwstr>
  </property>
  <property fmtid="{D5CDD505-2E9C-101B-9397-08002B2CF9AE}" pid="6" name="MSIP_Label_7a66c61f-cb7f-4f39-bb43-b4328370dee1_SiteId">
    <vt:lpwstr>e1a7ae20-258a-4360-9870-74c2b37bfec5</vt:lpwstr>
  </property>
  <property fmtid="{D5CDD505-2E9C-101B-9397-08002B2CF9AE}" pid="7" name="MSIP_Label_7a66c61f-cb7f-4f39-bb43-b4328370dee1_ActionId">
    <vt:lpwstr>436a2a7b-ce62-4fe7-9c68-ee0b0e49e936</vt:lpwstr>
  </property>
  <property fmtid="{D5CDD505-2E9C-101B-9397-08002B2CF9AE}" pid="8" name="MSIP_Label_7a66c61f-cb7f-4f39-bb43-b4328370dee1_ContentBits">
    <vt:lpwstr>2</vt:lpwstr>
  </property>
</Properties>
</file>